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2"/>
  <workbookPr codeName="ThisWorkbook" defaultThemeVersion="166925"/>
  <mc:AlternateContent xmlns:mc="http://schemas.openxmlformats.org/markup-compatibility/2006">
    <mc:Choice Requires="x15">
      <x15ac:absPath xmlns:x15ac="http://schemas.microsoft.com/office/spreadsheetml/2010/11/ac" url="https://letsbuildhomes-my.sharepoint.com/personal/nicholasthompson_letsbuildhomes_onmicrosoft_com/Documents/templates and contracts/development templates/"/>
    </mc:Choice>
  </mc:AlternateContent>
  <xr:revisionPtr revIDLastSave="0" documentId="8_{578DFC32-DE8B-4C36-9374-A986D8BB6274}" xr6:coauthVersionLast="47" xr6:coauthVersionMax="47" xr10:uidLastSave="{00000000-0000-0000-0000-000000000000}"/>
  <workbookProtection workbookAlgorithmName="SHA-512" workbookHashValue="MhGA7wlCDVxoS7u3dkxxq+HvykRmWjH3DEHBNxyoMlpZDZbN/yl6cvKU6h0sRuJzt7Cpzo+MJlsU+waA+Sz8tA==" workbookSaltValue="H/4zs8tDBq2HR/7yzfSdIw==" workbookSpinCount="100000" lockStructure="1"/>
  <bookViews>
    <workbookView xWindow="-110" yWindow="-110" windowWidth="19420" windowHeight="10300" xr2:uid="{404DB765-42F5-45E1-90C4-2514CC5B0254}"/>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1" l="1"/>
  <c r="H4" i="1"/>
  <c r="G5" i="1"/>
  <c r="F5" i="1"/>
  <c r="B8" i="1"/>
  <c r="E5" i="1"/>
  <c r="H5" i="1"/>
  <c r="H3" i="1"/>
  <c r="B9" i="1" l="1"/>
  <c r="B11" i="1" s="1"/>
</calcChain>
</file>

<file path=xl/sharedStrings.xml><?xml version="1.0" encoding="utf-8"?>
<sst xmlns="http://schemas.openxmlformats.org/spreadsheetml/2006/main" count="23" uniqueCount="22">
  <si>
    <t>Item</t>
  </si>
  <si>
    <t>Value</t>
  </si>
  <si>
    <t>Room Revenue Breakdwon</t>
  </si>
  <si>
    <t>Average Room Revenue per Day</t>
  </si>
  <si>
    <t>Type of Room</t>
  </si>
  <si>
    <t>standard</t>
  </si>
  <si>
    <t>Premium</t>
  </si>
  <si>
    <t>Luxury</t>
  </si>
  <si>
    <t>Number of Rooms</t>
  </si>
  <si>
    <t>Days in a Year</t>
  </si>
  <si>
    <t>Average Cost of room</t>
  </si>
  <si>
    <t>Occupancy Rate</t>
  </si>
  <si>
    <t>Total Revenue by Room Type</t>
  </si>
  <si>
    <t>Operating Expense Ratio</t>
  </si>
  <si>
    <t>Total Income</t>
  </si>
  <si>
    <t>Total operating expenses</t>
  </si>
  <si>
    <t>The cells coloured yellow are for you to input the data, or amend as you see fit. For instance you could alter the occupancy rate to be more or less than 70%. You will need to enter the average room rates and number of rooms but The rest will be calculated by the spreadsheet</t>
  </si>
  <si>
    <t>If there is no schedule of room numbers or types we suggest that you go by industry averages for a standard hotel in a UK Major City. These are 60% standard rooms               25% premium rooms and      15% luxury rooms.</t>
  </si>
  <si>
    <t>Please Rememebr that these are only estimates to give you a rough idea and will not apply to non standard cases. Such as super luxury or boutique hotels. You must assess the need for room types and numbers on a case by case basis. The outcome will not be exact and is only mean to give you an indication not an exact value</t>
  </si>
  <si>
    <t>Net Operating Income (NOI)</t>
  </si>
  <si>
    <t>Cap rate Required</t>
  </si>
  <si>
    <t>Cap Rate 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</si>
</sst>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
    <font>
      <sz val="11"/>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medium">
        <color auto="1"/>
      </left>
      <right style="medium">
        <color auto="1"/>
      </right>
      <top style="medium">
        <color auto="1"/>
      </top>
      <bottom style="medium">
        <color auto="1"/>
      </bottom>
      <diagonal/>
    </border>
    <border>
      <left style="medium">
        <color auto="1"/>
      </left>
      <right/>
      <top/>
      <bottom/>
      <diagonal/>
    </border>
  </borders>
  <cellStyleXfs count="1">
    <xf numFmtId="0" fontId="0" fillId="0" borderId="0"/>
  </cellStyleXfs>
  <cellXfs count="8">
    <xf numFmtId="0" fontId="0" fillId="0" borderId="0" xfId="0"/>
    <xf numFmtId="0" fontId="0" fillId="2" borderId="0" xfId="0" applyFill="1" applyAlignment="1">
      <alignment wrapText="1"/>
    </xf>
    <xf numFmtId="0" fontId="0" fillId="2" borderId="1" xfId="0" applyFill="1" applyBorder="1" applyAlignment="1">
      <alignment wrapText="1"/>
    </xf>
    <xf numFmtId="0" fontId="0" fillId="2" borderId="2" xfId="0" applyFill="1" applyBorder="1" applyAlignment="1">
      <alignment wrapText="1"/>
    </xf>
    <xf numFmtId="0" fontId="0" fillId="2" borderId="0" xfId="0" applyFill="1" applyProtection="1">
      <protection locked="0"/>
    </xf>
    <xf numFmtId="9" fontId="0" fillId="2" borderId="0" xfId="0" applyNumberFormat="1" applyFill="1" applyProtection="1">
      <protection locked="0"/>
    </xf>
    <xf numFmtId="164" fontId="0" fillId="0" borderId="0" xfId="0" applyNumberForma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BF080-DF0F-42B3-8095-35FAE93A0EDC}">
  <sheetPr codeName="Sheet1"/>
  <dimension ref="A1:H11"/>
  <sheetViews>
    <sheetView tabSelected="1" workbookViewId="0">
      <selection activeCell="B6" sqref="B6"/>
    </sheetView>
  </sheetViews>
  <sheetFormatPr defaultRowHeight="14.45"/>
  <cols>
    <col min="1" max="1" width="34.7109375" customWidth="1"/>
    <col min="2" max="2" width="18.140625" customWidth="1"/>
    <col min="3" max="3" width="14.5703125" customWidth="1"/>
    <col min="4" max="4" width="35.140625" customWidth="1"/>
    <col min="5" max="5" width="18.7109375" customWidth="1"/>
    <col min="6" max="6" width="30.42578125" customWidth="1"/>
    <col min="7" max="7" width="31.140625" customWidth="1"/>
    <col min="8" max="8" width="19.42578125" customWidth="1"/>
  </cols>
  <sheetData>
    <row r="1" spans="1:8" s="7" customFormat="1" ht="18.600000000000001">
      <c r="A1" s="7" t="s">
        <v>0</v>
      </c>
      <c r="B1" s="7" t="s">
        <v>1</v>
      </c>
      <c r="D1" s="7" t="s">
        <v>2</v>
      </c>
    </row>
    <row r="2" spans="1:8">
      <c r="A2" t="s">
        <v>3</v>
      </c>
      <c r="B2" s="4">
        <v>150</v>
      </c>
      <c r="D2" t="s">
        <v>4</v>
      </c>
      <c r="E2" t="s">
        <v>5</v>
      </c>
      <c r="F2" t="s">
        <v>6</v>
      </c>
      <c r="G2" t="s">
        <v>7</v>
      </c>
    </row>
    <row r="3" spans="1:8">
      <c r="A3" t="s">
        <v>8</v>
      </c>
      <c r="B3" s="4">
        <v>100</v>
      </c>
      <c r="D3" t="s">
        <v>8</v>
      </c>
      <c r="E3" s="4">
        <v>120</v>
      </c>
      <c r="F3" s="4">
        <v>40</v>
      </c>
      <c r="G3" s="4">
        <v>20</v>
      </c>
      <c r="H3">
        <f>SUM(E3:G3)</f>
        <v>180</v>
      </c>
    </row>
    <row r="4" spans="1:8">
      <c r="A4" t="s">
        <v>9</v>
      </c>
      <c r="B4" s="4">
        <v>365</v>
      </c>
      <c r="D4" t="s">
        <v>10</v>
      </c>
      <c r="E4" s="4">
        <v>170</v>
      </c>
      <c r="F4" s="4">
        <v>180</v>
      </c>
      <c r="G4" s="4">
        <v>190</v>
      </c>
      <c r="H4">
        <f>SUM(E4:G4)/3</f>
        <v>180</v>
      </c>
    </row>
    <row r="5" spans="1:8">
      <c r="A5" t="s">
        <v>11</v>
      </c>
      <c r="B5" s="4">
        <v>0.7</v>
      </c>
      <c r="D5" t="s">
        <v>12</v>
      </c>
      <c r="E5" s="6">
        <f>SUM(E3*E4)*365</f>
        <v>7446000</v>
      </c>
      <c r="F5" s="6">
        <f t="shared" ref="F5:G5" si="0">SUM(F3*F4)*365</f>
        <v>2628000</v>
      </c>
      <c r="G5" s="6">
        <f t="shared" si="0"/>
        <v>1387000</v>
      </c>
      <c r="H5" s="6">
        <f>SUM(E5:G5)</f>
        <v>11461000</v>
      </c>
    </row>
    <row r="6" spans="1:8">
      <c r="A6" t="s">
        <v>13</v>
      </c>
      <c r="B6" s="4">
        <v>0.3</v>
      </c>
    </row>
    <row r="7" spans="1:8" ht="15" thickBot="1">
      <c r="A7" t="s">
        <v>14</v>
      </c>
      <c r="B7" s="6">
        <f>SUM(B2*B3*B4*B5)</f>
        <v>3832499.9999999995</v>
      </c>
    </row>
    <row r="8" spans="1:8" ht="126.95" customHeight="1" thickBot="1">
      <c r="A8" t="s">
        <v>15</v>
      </c>
      <c r="B8" s="6">
        <f>SUM(B7*B6)</f>
        <v>1149749.9999999998</v>
      </c>
      <c r="D8" s="1" t="s">
        <v>16</v>
      </c>
      <c r="F8" s="2" t="s">
        <v>17</v>
      </c>
      <c r="G8" s="3" t="s">
        <v>18</v>
      </c>
    </row>
    <row r="9" spans="1:8">
      <c r="A9" t="s">
        <v>19</v>
      </c>
      <c r="B9" s="6">
        <f>SUM(B7-B8)</f>
        <v>2682750</v>
      </c>
    </row>
    <row r="10" spans="1:8">
      <c r="A10" t="s">
        <v>20</v>
      </c>
      <c r="B10" s="5">
        <v>0.08</v>
      </c>
    </row>
    <row r="11" spans="1:8">
      <c r="A11" t="s">
        <v>21</v>
      </c>
      <c r="B11" s="6">
        <f>SUM(B9/B10)</f>
        <v>33534375</v>
      </c>
    </row>
  </sheetData>
  <sheetProtection algorithmName="SHA-512" hashValue="acbLmpHpDJajz84oiVlo1eCtFbVqfZz8LNYvZ1VoBEvSK+jQNLoe0nHor7v/8YpVAiY2B+AxyNt1o+gQPz2fuw==" saltValue="k7Zt+X/8aVWIaFpUAY1z+w==" spinCount="100000" sheet="1" objects="1" scenarios="1" selectLockedCell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Christopher Gaskin</dc:creator>
  <cp:keywords/>
  <dc:description/>
  <cp:lastModifiedBy/>
  <cp:revision/>
  <dcterms:created xsi:type="dcterms:W3CDTF">2023-05-28T18:56:12Z</dcterms:created>
  <dcterms:modified xsi:type="dcterms:W3CDTF">2023-05-31T10:41:19Z</dcterms:modified>
  <cp:category/>
  <cp:contentStatus/>
</cp:coreProperties>
</file>